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1"/>
  </bookViews>
  <sheets>
    <sheet name="Zalozenia" sheetId="2" r:id="rId1"/>
    <sheet name="kalkulator" sheetId="1" r:id="rId2"/>
  </sheet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/>
  <c r="I8"/>
  <c r="H9"/>
  <c r="I9"/>
  <c r="H10"/>
  <c r="I10"/>
  <c r="H11"/>
  <c r="I11"/>
  <c r="I12"/>
  <c r="I13"/>
  <c r="I14"/>
  <c r="H15"/>
  <c r="I15"/>
  <c r="I7"/>
  <c r="J8"/>
  <c r="J9"/>
  <c r="J10"/>
  <c r="J11"/>
  <c r="J12"/>
  <c r="J13"/>
  <c r="J14"/>
  <c r="J15"/>
  <c r="J7"/>
  <c r="F8"/>
  <c r="F9"/>
  <c r="F10"/>
  <c r="F11"/>
  <c r="D15"/>
  <c r="F15" s="1"/>
  <c r="E15"/>
  <c r="E14"/>
  <c r="D14"/>
  <c r="F14" s="1"/>
  <c r="E8"/>
  <c r="E9"/>
  <c r="E10"/>
  <c r="E11"/>
  <c r="E12"/>
  <c r="E13"/>
  <c r="E7"/>
  <c r="D8"/>
  <c r="D9"/>
  <c r="D10"/>
  <c r="D11"/>
  <c r="D12"/>
  <c r="H12" s="1"/>
  <c r="D13"/>
  <c r="F13" s="1"/>
  <c r="D7"/>
  <c r="F7" s="1"/>
  <c r="H7" l="1"/>
  <c r="F12"/>
  <c r="H14"/>
  <c r="H13"/>
</calcChain>
</file>

<file path=xl/sharedStrings.xml><?xml version="1.0" encoding="utf-8"?>
<sst xmlns="http://schemas.openxmlformats.org/spreadsheetml/2006/main" count="18" uniqueCount="18">
  <si>
    <t>Cena Katalogowa (oferta)</t>
  </si>
  <si>
    <t>PC</t>
  </si>
  <si>
    <t>podukt kosmetyczny 1</t>
  </si>
  <si>
    <t>OK</t>
  </si>
  <si>
    <t>OKI</t>
  </si>
  <si>
    <t>CK</t>
  </si>
  <si>
    <t>RzaP</t>
  </si>
  <si>
    <t>RP</t>
  </si>
  <si>
    <t>podukt kosmetyczny 2</t>
  </si>
  <si>
    <t>podukt kosmetyczny 3</t>
  </si>
  <si>
    <t>wellness</t>
  </si>
  <si>
    <t>wellness zupa</t>
  </si>
  <si>
    <t>VAT (23%/8%/0%)</t>
  </si>
  <si>
    <r>
      <t xml:space="preserve">Obrót Klubowy </t>
    </r>
    <r>
      <rPr>
        <sz val="11"/>
        <color theme="1"/>
        <rFont val="Calibri"/>
        <family val="2"/>
        <scheme val="minor"/>
      </rPr>
      <t>(podstawa do rabatu za polecenie)</t>
    </r>
  </si>
  <si>
    <r>
      <t xml:space="preserve">Obrót Klubowy Indeksowany </t>
    </r>
    <r>
      <rPr>
        <sz val="11"/>
        <color theme="1"/>
        <rFont val="Calibri"/>
        <family val="2"/>
        <scheme val="minor"/>
      </rPr>
      <t>(podstawa do bonusu zespołowego i programu +)</t>
    </r>
  </si>
  <si>
    <r>
      <t xml:space="preserve">Rabat za Polecenie </t>
    </r>
    <r>
      <rPr>
        <sz val="11"/>
        <color theme="1"/>
        <rFont val="Calibri"/>
        <family val="2"/>
        <scheme val="minor"/>
      </rPr>
      <t>(od OK)</t>
    </r>
  </si>
  <si>
    <r>
      <t xml:space="preserve">Rabat Premium </t>
    </r>
    <r>
      <rPr>
        <sz val="11"/>
        <color theme="1"/>
        <rFont val="Calibri"/>
        <family val="2"/>
        <scheme val="minor"/>
      </rPr>
      <t>(od CK)</t>
    </r>
  </si>
  <si>
    <r>
      <t xml:space="preserve">Cashback 
</t>
    </r>
    <r>
      <rPr>
        <sz val="11"/>
        <color theme="1"/>
        <rFont val="Calibri"/>
        <family val="2"/>
        <scheme val="minor"/>
      </rPr>
      <t>(od CK)</t>
    </r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</si>
</sst>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0" fillId="2" borderId="0" xfId="0" applyFill="1"/>
    <xf numFmtId="2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/>
    <xf numFmtId="2" fontId="1" fillId="2" borderId="0" xfId="1" applyNumberFormat="1" applyFont="1" applyFill="1" applyAlignment="1">
      <alignment horizontal="center"/>
    </xf>
    <xf numFmtId="164" fontId="1" fillId="2" borderId="0" xfId="1" applyFont="1" applyFill="1" applyAlignment="1">
      <alignment horizontal="center"/>
    </xf>
    <xf numFmtId="164" fontId="0" fillId="2" borderId="0" xfId="1" applyFont="1" applyFill="1" applyAlignment="1">
      <alignment horizontal="center"/>
    </xf>
    <xf numFmtId="164" fontId="1" fillId="3" borderId="0" xfId="1" applyFont="1" applyFill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2</xdr:row>
      <xdr:rowOff>9919</xdr:rowOff>
    </xdr:from>
    <xdr:to>
      <xdr:col>11</xdr:col>
      <xdr:colOff>205740</xdr:colOff>
      <xdr:row>19</xdr:row>
      <xdr:rowOff>121919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5035CCF-5126-AEED-224B-36CB64C1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5820" y="375679"/>
          <a:ext cx="6065520" cy="3220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J16"/>
  <sheetViews>
    <sheetView tabSelected="1" workbookViewId="0">
      <selection activeCell="C5" sqref="C5"/>
    </sheetView>
  </sheetViews>
  <sheetFormatPr defaultRowHeight="15"/>
  <cols>
    <col min="2" max="2" width="20.140625" bestFit="1" customWidth="1"/>
    <col min="3" max="5" width="16.42578125" customWidth="1"/>
    <col min="6" max="6" width="9.140625" customWidth="1"/>
    <col min="10" max="10" width="9" bestFit="1" customWidth="1"/>
  </cols>
  <sheetData>
    <row r="4" spans="2:10">
      <c r="C4" s="6" t="s">
        <v>5</v>
      </c>
      <c r="D4" s="6" t="s">
        <v>3</v>
      </c>
      <c r="E4" s="6" t="s">
        <v>4</v>
      </c>
      <c r="F4" s="6"/>
      <c r="G4" s="6"/>
      <c r="H4" s="6" t="s">
        <v>6</v>
      </c>
      <c r="I4" s="6" t="s">
        <v>7</v>
      </c>
    </row>
    <row r="5" spans="2:10" ht="90">
      <c r="C5" s="5" t="s">
        <v>0</v>
      </c>
      <c r="D5" s="5" t="s">
        <v>13</v>
      </c>
      <c r="E5" s="5" t="s">
        <v>14</v>
      </c>
      <c r="F5" s="5" t="s">
        <v>1</v>
      </c>
      <c r="G5" s="5" t="s">
        <v>12</v>
      </c>
      <c r="H5" s="5" t="s">
        <v>15</v>
      </c>
      <c r="I5" s="5" t="s">
        <v>16</v>
      </c>
      <c r="J5" s="5" t="s">
        <v>17</v>
      </c>
    </row>
    <row r="6" spans="2:10">
      <c r="C6" s="1"/>
      <c r="D6" s="1"/>
      <c r="F6" s="1">
        <v>3.3</v>
      </c>
      <c r="G6" s="11"/>
      <c r="H6" s="2">
        <v>0.1</v>
      </c>
      <c r="I6" s="2">
        <v>0.23</v>
      </c>
      <c r="J6" s="2">
        <v>0.15</v>
      </c>
    </row>
    <row r="7" spans="2:10">
      <c r="B7" t="s">
        <v>2</v>
      </c>
      <c r="C7" s="3">
        <v>275</v>
      </c>
      <c r="D7" s="4">
        <f>(C7*0.77)/(1+G7)</f>
        <v>172.15447154471545</v>
      </c>
      <c r="E7" s="4">
        <f>(C7*0.74)/(1+G7)</f>
        <v>165.44715447154471</v>
      </c>
      <c r="F7" s="7">
        <f>D7/$F$6</f>
        <v>52.168021680216803</v>
      </c>
      <c r="G7" s="9">
        <v>0.23</v>
      </c>
      <c r="H7" s="4">
        <f>$H$6*D7</f>
        <v>17.215447154471544</v>
      </c>
      <c r="I7" s="4">
        <f>$I$6*C7</f>
        <v>63.25</v>
      </c>
      <c r="J7" s="4">
        <f>C7*$J$6</f>
        <v>41.25</v>
      </c>
    </row>
    <row r="8" spans="2:10">
      <c r="B8" t="s">
        <v>8</v>
      </c>
      <c r="C8" s="3">
        <v>49.99</v>
      </c>
      <c r="D8" s="4">
        <f t="shared" ref="D8:D13" si="0">(C8*0.77)/(1+G8)</f>
        <v>31.294552845528457</v>
      </c>
      <c r="E8" s="4">
        <f t="shared" ref="E8:E13" si="1">(C8*0.74)/(1+G8)</f>
        <v>30.075284552845531</v>
      </c>
      <c r="F8" s="7">
        <f t="shared" ref="F8:F15" si="2">D8/$F$6</f>
        <v>9.4831978319783214</v>
      </c>
      <c r="G8" s="9">
        <v>0.23</v>
      </c>
      <c r="H8" s="4">
        <f t="shared" ref="H8:H15" si="3">$H$6*D8</f>
        <v>3.1294552845528458</v>
      </c>
      <c r="I8" s="4">
        <f t="shared" ref="I8:I15" si="4">$I$6*C8</f>
        <v>11.497700000000002</v>
      </c>
      <c r="J8" s="4">
        <f t="shared" ref="J8:J15" si="5">C8*$J$6</f>
        <v>7.4984999999999999</v>
      </c>
    </row>
    <row r="9" spans="2:10">
      <c r="B9" t="s">
        <v>9</v>
      </c>
      <c r="C9" s="3">
        <v>19.989999999999998</v>
      </c>
      <c r="D9" s="4">
        <f t="shared" si="0"/>
        <v>12.514065040650406</v>
      </c>
      <c r="E9" s="4">
        <f t="shared" si="1"/>
        <v>12.026504065040649</v>
      </c>
      <c r="F9" s="7">
        <f t="shared" si="2"/>
        <v>3.7921409214092141</v>
      </c>
      <c r="G9" s="9">
        <v>0.23</v>
      </c>
      <c r="H9" s="4">
        <f t="shared" si="3"/>
        <v>1.2514065040650406</v>
      </c>
      <c r="I9" s="4">
        <f t="shared" si="4"/>
        <v>4.5976999999999997</v>
      </c>
      <c r="J9" s="4">
        <f t="shared" si="5"/>
        <v>2.9984999999999995</v>
      </c>
    </row>
    <row r="10" spans="2:10">
      <c r="C10" s="3"/>
      <c r="D10" s="4">
        <f t="shared" si="0"/>
        <v>0</v>
      </c>
      <c r="E10" s="4">
        <f t="shared" si="1"/>
        <v>0</v>
      </c>
      <c r="F10" s="7">
        <f t="shared" si="2"/>
        <v>0</v>
      </c>
      <c r="G10" s="9">
        <v>0.23</v>
      </c>
      <c r="H10" s="4">
        <f t="shared" si="3"/>
        <v>0</v>
      </c>
      <c r="I10" s="4">
        <f t="shared" si="4"/>
        <v>0</v>
      </c>
      <c r="J10" s="4">
        <f t="shared" si="5"/>
        <v>0</v>
      </c>
    </row>
    <row r="11" spans="2:10">
      <c r="C11" s="3"/>
      <c r="D11" s="4">
        <f t="shared" si="0"/>
        <v>0</v>
      </c>
      <c r="E11" s="4">
        <f t="shared" si="1"/>
        <v>0</v>
      </c>
      <c r="F11" s="7">
        <f t="shared" si="2"/>
        <v>0</v>
      </c>
      <c r="G11" s="9">
        <v>0.23</v>
      </c>
      <c r="H11" s="4">
        <f t="shared" si="3"/>
        <v>0</v>
      </c>
      <c r="I11" s="4">
        <f t="shared" si="4"/>
        <v>0</v>
      </c>
      <c r="J11" s="4">
        <f t="shared" si="5"/>
        <v>0</v>
      </c>
    </row>
    <row r="12" spans="2:10">
      <c r="C12" s="3"/>
      <c r="D12" s="4">
        <f t="shared" si="0"/>
        <v>0</v>
      </c>
      <c r="E12" s="4">
        <f t="shared" si="1"/>
        <v>0</v>
      </c>
      <c r="F12" s="7">
        <f t="shared" si="2"/>
        <v>0</v>
      </c>
      <c r="G12" s="9">
        <v>0.23</v>
      </c>
      <c r="H12" s="4">
        <f t="shared" si="3"/>
        <v>0</v>
      </c>
      <c r="I12" s="4">
        <f t="shared" si="4"/>
        <v>0</v>
      </c>
      <c r="J12" s="4">
        <f t="shared" si="5"/>
        <v>0</v>
      </c>
    </row>
    <row r="13" spans="2:10">
      <c r="C13" s="3"/>
      <c r="D13" s="4">
        <f t="shared" si="0"/>
        <v>0</v>
      </c>
      <c r="E13" s="4">
        <f t="shared" si="1"/>
        <v>0</v>
      </c>
      <c r="F13" s="7">
        <f t="shared" si="2"/>
        <v>0</v>
      </c>
      <c r="G13" s="9">
        <v>0.23</v>
      </c>
      <c r="H13" s="4">
        <f t="shared" si="3"/>
        <v>0</v>
      </c>
      <c r="I13" s="4">
        <f t="shared" si="4"/>
        <v>0</v>
      </c>
      <c r="J13" s="4">
        <f t="shared" si="5"/>
        <v>0</v>
      </c>
    </row>
    <row r="14" spans="2:10">
      <c r="B14" t="s">
        <v>11</v>
      </c>
      <c r="C14" s="3">
        <v>210</v>
      </c>
      <c r="D14" s="4">
        <f>(C14*0.77)/(1+G14)</f>
        <v>149.72222222222223</v>
      </c>
      <c r="E14" s="4">
        <f>(C14*0.74)/(1+G14)</f>
        <v>143.88888888888889</v>
      </c>
      <c r="F14" s="7">
        <f t="shared" si="2"/>
        <v>45.370370370370374</v>
      </c>
      <c r="G14" s="9">
        <v>0.08</v>
      </c>
      <c r="H14" s="4">
        <f t="shared" si="3"/>
        <v>14.972222222222223</v>
      </c>
      <c r="I14" s="4">
        <f t="shared" si="4"/>
        <v>48.300000000000004</v>
      </c>
      <c r="J14" s="4">
        <f t="shared" si="5"/>
        <v>31.5</v>
      </c>
    </row>
    <row r="15" spans="2:10">
      <c r="B15" t="s">
        <v>10</v>
      </c>
      <c r="C15" s="3">
        <v>150</v>
      </c>
      <c r="D15" s="4">
        <f>(C15*0.77)/(1+G15)</f>
        <v>115.5</v>
      </c>
      <c r="E15" s="4">
        <f>(C15*0.74)/(1+G15)</f>
        <v>111</v>
      </c>
      <c r="F15" s="7">
        <f t="shared" si="2"/>
        <v>35</v>
      </c>
      <c r="G15" s="8">
        <v>0</v>
      </c>
      <c r="H15" s="4">
        <f t="shared" si="3"/>
        <v>11.55</v>
      </c>
      <c r="I15" s="4">
        <f t="shared" si="4"/>
        <v>34.5</v>
      </c>
      <c r="J15" s="4">
        <f t="shared" si="5"/>
        <v>22.5</v>
      </c>
    </row>
    <row r="16" spans="2:10">
      <c r="C16" s="3"/>
      <c r="G16" s="10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Zalozenia</vt:lpstr>
      <vt:lpstr>kalkulator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Rekawek, Monika</dc:creator>
  <cp:lastModifiedBy>Admin</cp:lastModifiedBy>
  <cp:revision/>
  <dcterms:created xsi:type="dcterms:W3CDTF">2023-12-18T12:43:45Z</dcterms:created>
  <dcterms:modified xsi:type="dcterms:W3CDTF">2024-01-12T17:02:48Z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29aa55-c717-49c7-96ad-42e953bc7712_Enabled">
    <vt:lpwstr>true</vt:lpwstr>
  </property>
  <property fmtid="{D5CDD505-2E9C-101B-9397-08002B2CF9AE}" pid="3" name="MSIP_Label_b029aa55-c717-49c7-96ad-42e953bc7712_SetDate">
    <vt:lpwstr>2023-12-18T15:15:31Z</vt:lpwstr>
  </property>
  <property fmtid="{D5CDD505-2E9C-101B-9397-08002B2CF9AE}" pid="4" name="MSIP_Label_b029aa55-c717-49c7-96ad-42e953bc7712_Method">
    <vt:lpwstr>Standard</vt:lpwstr>
  </property>
  <property fmtid="{D5CDD505-2E9C-101B-9397-08002B2CF9AE}" pid="5" name="MSIP_Label_b029aa55-c717-49c7-96ad-42e953bc7712_Name">
    <vt:lpwstr>b029aa55-c717-49c7-96ad-42e953bc7712</vt:lpwstr>
  </property>
  <property fmtid="{D5CDD505-2E9C-101B-9397-08002B2CF9AE}" pid="6" name="MSIP_Label_b029aa55-c717-49c7-96ad-42e953bc7712_SiteId">
    <vt:lpwstr>e46bc88e-1a4b-44ff-a158-1b9f7eb4561e</vt:lpwstr>
  </property>
  <property fmtid="{D5CDD505-2E9C-101B-9397-08002B2CF9AE}" pid="7" name="MSIP_Label_b029aa55-c717-49c7-96ad-42e953bc7712_ActionId">
    <vt:lpwstr>5a188151-c3c2-4fb8-b670-7fe0881bc8cb</vt:lpwstr>
  </property>
  <property fmtid="{D5CDD505-2E9C-101B-9397-08002B2CF9AE}" pid="8" name="MSIP_Label_b029aa55-c717-49c7-96ad-42e953bc7712_ContentBits">
    <vt:lpwstr>0</vt:lpwstr>
  </property>
</Properties>
</file>